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drej_zeler\Desktop\Ondra z DISKU\II-610 Tuřice - Kbel (Benátky nad Jizerou průtah) -PD\1 DOSS\14 DOPL Kácení dřevin zavazne stanovisko\"/>
    </mc:Choice>
  </mc:AlternateContent>
  <xr:revisionPtr revIDLastSave="0" documentId="8_{85D204C6-8F46-4346-8F5B-0282EB83A5BC}" xr6:coauthVersionLast="47" xr6:coauthVersionMax="47" xr10:uidLastSave="{00000000-0000-0000-0000-000000000000}"/>
  <bookViews>
    <workbookView xWindow="-120" yWindow="-120" windowWidth="29040" windowHeight="15840" xr2:uid="{6A5F737C-485F-43A4-BB47-618780BBCD23}"/>
  </bookViews>
  <sheets>
    <sheet name="Ekol_ujma" sheetId="2" r:id="rId1"/>
    <sheet name="Kompenzace_ekol_ujmy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" i="2" l="1"/>
  <c r="Q4" i="2"/>
  <c r="Q5" i="2"/>
  <c r="Q6" i="2"/>
  <c r="Q7" i="2"/>
  <c r="Q2" i="2"/>
  <c r="AB8" i="2"/>
  <c r="B3" i="1" s="1"/>
  <c r="C8" i="1" s="1"/>
  <c r="G8" i="1" s="1"/>
</calcChain>
</file>

<file path=xl/sharedStrings.xml><?xml version="1.0" encoding="utf-8"?>
<sst xmlns="http://schemas.openxmlformats.org/spreadsheetml/2006/main" count="121" uniqueCount="56">
  <si>
    <t>Kompenzace vzniklé ekologické újmy</t>
  </si>
  <si>
    <t>Celková ekologická újma:</t>
  </si>
  <si>
    <t>Možnost kompenzace vzniklé ekologické újmy:</t>
  </si>
  <si>
    <t>Taxon</t>
  </si>
  <si>
    <t>Ks</t>
  </si>
  <si>
    <t>Velikost (cm)
kontejner (l)</t>
  </si>
  <si>
    <t>Délka péče
(rok)</t>
  </si>
  <si>
    <t>Hodnota AOPK
(Kč)</t>
  </si>
  <si>
    <t>Celkem</t>
  </si>
  <si>
    <t>Listnaté stromy</t>
  </si>
  <si>
    <t>12/14</t>
  </si>
  <si>
    <t>2</t>
  </si>
  <si>
    <t>KID</t>
  </si>
  <si>
    <t>Lokalita</t>
  </si>
  <si>
    <t>Kategorie</t>
  </si>
  <si>
    <t>Typ</t>
  </si>
  <si>
    <t>Popis</t>
  </si>
  <si>
    <t>Taxon český</t>
  </si>
  <si>
    <t>Taxon latinský</t>
  </si>
  <si>
    <t>Množství</t>
  </si>
  <si>
    <t>Stav</t>
  </si>
  <si>
    <t>Zdravotní stav 1-5</t>
  </si>
  <si>
    <t>Vitalita 1-5</t>
  </si>
  <si>
    <t>Kácení</t>
  </si>
  <si>
    <t>Výška</t>
  </si>
  <si>
    <t>Výška nasazení</t>
  </si>
  <si>
    <t>Průměr kmene</t>
  </si>
  <si>
    <t>Obvod kmene</t>
  </si>
  <si>
    <t>Průměr koruny</t>
  </si>
  <si>
    <t>Délka liniové zeleně</t>
  </si>
  <si>
    <t>Ochrana</t>
  </si>
  <si>
    <t>Opatření</t>
  </si>
  <si>
    <t>Cyklus údržby</t>
  </si>
  <si>
    <t>Vlastník</t>
  </si>
  <si>
    <t>Katastr</t>
  </si>
  <si>
    <t>Parcelní čísla</t>
  </si>
  <si>
    <t>Poznámka</t>
  </si>
  <si>
    <t>PRUMER PATA</t>
  </si>
  <si>
    <t>Ekologická újma</t>
  </si>
  <si>
    <t>Sídliště</t>
  </si>
  <si>
    <t>strom</t>
  </si>
  <si>
    <t>typ lípa (listnatý)</t>
  </si>
  <si>
    <t>inventarizovaný</t>
  </si>
  <si>
    <t>lípa zelená</t>
  </si>
  <si>
    <t>Tilia euchlora</t>
  </si>
  <si>
    <t>ANO</t>
  </si>
  <si>
    <t>0</t>
  </si>
  <si>
    <t>BO</t>
  </si>
  <si>
    <t>Staré Benátky</t>
  </si>
  <si>
    <t>133/7</t>
  </si>
  <si>
    <t>povolení ke kácení</t>
  </si>
  <si>
    <t>3</t>
  </si>
  <si>
    <t>901/1</t>
  </si>
  <si>
    <t>CELKEM</t>
  </si>
  <si>
    <t>Tilia cordata</t>
  </si>
  <si>
    <t>lípa srdčitá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</si>
</sst>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###0"/>
    <numFmt numFmtId="165" formatCode="######0.0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" fontId="7" fillId="0" borderId="1" xfId="0" applyNumberFormat="1" applyFont="1" applyBorder="1" applyAlignment="1">
      <alignment horizontal="center" vertical="center" wrapText="1"/>
    </xf>
    <xf numFmtId="49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/>
    </xf>
    <xf numFmtId="0" fontId="8" fillId="0" borderId="0" xfId="0" applyFont="1"/>
    <xf numFmtId="164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165" fontId="9" fillId="0" borderId="0" xfId="0" applyNumberFormat="1" applyFont="1" applyFill="1"/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/>
    <xf numFmtId="3" fontId="9" fillId="0" borderId="1" xfId="0" applyNumberFormat="1" applyFont="1" applyFill="1" applyBorder="1" applyAlignment="1">
      <alignment horizontal="center"/>
    </xf>
    <xf numFmtId="3" fontId="8" fillId="0" borderId="0" xfId="0" applyNumberFormat="1" applyFont="1" applyFill="1"/>
    <xf numFmtId="1" fontId="9" fillId="0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16EC2-C793-48E3-87A3-2FE2CE1B09D7}">
  <dimension ref="A1:AB8"/>
  <sheetViews>
    <sheetView tabSelected="1" workbookViewId="0">
      <pane ySplit="1" topLeftCell="A2" activePane="bottomLeft" state="frozen"/>
      <selection pane="bottomLeft" activeCell="Q14" sqref="Q14"/>
    </sheetView>
  </sheetViews>
  <sheetFormatPr defaultRowHeight="15" x14ac:dyDescent="0.25"/>
  <cols>
    <col min="1" max="1" width="5.7109375" customWidth="1"/>
    <col min="2" max="5" width="0" hidden="1" customWidth="1"/>
    <col min="6" max="6" width="18" customWidth="1"/>
    <col min="7" max="7" width="25" customWidth="1"/>
    <col min="8" max="9" width="0" hidden="1" customWidth="1"/>
    <col min="10" max="10" width="16.7109375" customWidth="1"/>
    <col min="11" max="11" width="13.85546875" customWidth="1"/>
    <col min="12" max="12" width="9" customWidth="1"/>
    <col min="13" max="13" width="7" customWidth="1"/>
    <col min="14" max="15" width="15" customWidth="1"/>
    <col min="16" max="16" width="14" hidden="1" customWidth="1"/>
    <col min="17" max="17" width="14" customWidth="1"/>
    <col min="18" max="18" width="14.5703125" bestFit="1" customWidth="1"/>
    <col min="19" max="27" width="0" hidden="1" customWidth="1"/>
    <col min="28" max="28" width="16.140625" bestFit="1" customWidth="1"/>
  </cols>
  <sheetData>
    <row r="1" spans="1:28" x14ac:dyDescent="0.25">
      <c r="A1" s="11" t="s">
        <v>12</v>
      </c>
      <c r="B1" s="11" t="s">
        <v>13</v>
      </c>
      <c r="C1" s="11" t="s">
        <v>14</v>
      </c>
      <c r="D1" s="11" t="s">
        <v>15</v>
      </c>
      <c r="E1" s="11" t="s">
        <v>16</v>
      </c>
      <c r="F1" s="11" t="s">
        <v>17</v>
      </c>
      <c r="G1" s="11" t="s">
        <v>18</v>
      </c>
      <c r="H1" s="11" t="s">
        <v>19</v>
      </c>
      <c r="I1" s="11" t="s">
        <v>20</v>
      </c>
      <c r="J1" s="11" t="s">
        <v>21</v>
      </c>
      <c r="K1" s="11" t="s">
        <v>22</v>
      </c>
      <c r="L1" s="11" t="s">
        <v>23</v>
      </c>
      <c r="M1" s="11" t="s">
        <v>24</v>
      </c>
      <c r="N1" s="11" t="s">
        <v>25</v>
      </c>
      <c r="O1" s="11" t="s">
        <v>26</v>
      </c>
      <c r="P1" s="11" t="s">
        <v>27</v>
      </c>
      <c r="Q1" s="11" t="s">
        <v>27</v>
      </c>
      <c r="R1" s="11" t="s">
        <v>28</v>
      </c>
      <c r="S1" s="11" t="s">
        <v>29</v>
      </c>
      <c r="T1" s="11" t="s">
        <v>30</v>
      </c>
      <c r="U1" s="11" t="s">
        <v>31</v>
      </c>
      <c r="V1" s="11" t="s">
        <v>32</v>
      </c>
      <c r="W1" s="11" t="s">
        <v>33</v>
      </c>
      <c r="X1" s="11" t="s">
        <v>34</v>
      </c>
      <c r="Y1" s="11" t="s">
        <v>35</v>
      </c>
      <c r="Z1" s="11" t="s">
        <v>36</v>
      </c>
      <c r="AA1" s="12" t="s">
        <v>37</v>
      </c>
      <c r="AB1" s="11" t="s">
        <v>38</v>
      </c>
    </row>
    <row r="2" spans="1:28" x14ac:dyDescent="0.25">
      <c r="A2" s="13">
        <v>6130</v>
      </c>
      <c r="B2" s="14" t="s">
        <v>39</v>
      </c>
      <c r="C2" s="14" t="s">
        <v>40</v>
      </c>
      <c r="D2" s="14" t="s">
        <v>41</v>
      </c>
      <c r="E2" s="14" t="s">
        <v>42</v>
      </c>
      <c r="F2" s="14" t="s">
        <v>43</v>
      </c>
      <c r="G2" s="14" t="s">
        <v>44</v>
      </c>
      <c r="H2" s="13">
        <v>0</v>
      </c>
      <c r="I2" s="14" t="s">
        <v>11</v>
      </c>
      <c r="J2" s="14">
        <v>2</v>
      </c>
      <c r="K2" s="14">
        <v>2</v>
      </c>
      <c r="L2" s="15" t="s">
        <v>45</v>
      </c>
      <c r="M2" s="16">
        <v>7</v>
      </c>
      <c r="N2" s="16">
        <v>0</v>
      </c>
      <c r="O2" s="16">
        <v>41</v>
      </c>
      <c r="P2" s="16">
        <v>129</v>
      </c>
      <c r="Q2" s="23">
        <f>O2*3.14</f>
        <v>128.74</v>
      </c>
      <c r="R2" s="16">
        <v>6</v>
      </c>
      <c r="S2" s="16"/>
      <c r="T2" s="14" t="s">
        <v>46</v>
      </c>
      <c r="U2" s="14" t="s">
        <v>47</v>
      </c>
      <c r="V2" s="16">
        <v>0</v>
      </c>
      <c r="W2" s="14"/>
      <c r="X2" s="14" t="s">
        <v>48</v>
      </c>
      <c r="Y2" s="14" t="s">
        <v>49</v>
      </c>
      <c r="Z2" s="14" t="s">
        <v>50</v>
      </c>
      <c r="AA2" s="17">
        <v>48</v>
      </c>
      <c r="AB2" s="21">
        <v>52156</v>
      </c>
    </row>
    <row r="3" spans="1:28" x14ac:dyDescent="0.25">
      <c r="A3" s="13">
        <v>6131</v>
      </c>
      <c r="B3" s="14" t="s">
        <v>39</v>
      </c>
      <c r="C3" s="14" t="s">
        <v>40</v>
      </c>
      <c r="D3" s="14" t="s">
        <v>41</v>
      </c>
      <c r="E3" s="14" t="s">
        <v>42</v>
      </c>
      <c r="F3" s="14" t="s">
        <v>43</v>
      </c>
      <c r="G3" s="14" t="s">
        <v>44</v>
      </c>
      <c r="H3" s="13">
        <v>0</v>
      </c>
      <c r="I3" s="14" t="s">
        <v>51</v>
      </c>
      <c r="J3" s="14">
        <v>2</v>
      </c>
      <c r="K3" s="14">
        <v>2</v>
      </c>
      <c r="L3" s="15" t="s">
        <v>45</v>
      </c>
      <c r="M3" s="16">
        <v>8</v>
      </c>
      <c r="N3" s="16">
        <v>0</v>
      </c>
      <c r="O3" s="16">
        <v>40</v>
      </c>
      <c r="P3" s="16">
        <v>126</v>
      </c>
      <c r="Q3" s="23">
        <f t="shared" ref="Q3:Q7" si="0">O3*3.14</f>
        <v>125.60000000000001</v>
      </c>
      <c r="R3" s="16">
        <v>4</v>
      </c>
      <c r="S3" s="16"/>
      <c r="T3" s="14" t="s">
        <v>46</v>
      </c>
      <c r="U3" s="14" t="s">
        <v>47</v>
      </c>
      <c r="V3" s="16">
        <v>0</v>
      </c>
      <c r="W3" s="14"/>
      <c r="X3" s="14" t="s">
        <v>48</v>
      </c>
      <c r="Y3" s="14" t="s">
        <v>52</v>
      </c>
      <c r="Z3" s="14" t="s">
        <v>50</v>
      </c>
      <c r="AA3" s="17">
        <v>52</v>
      </c>
      <c r="AB3" s="21">
        <v>21526</v>
      </c>
    </row>
    <row r="4" spans="1:28" x14ac:dyDescent="0.25">
      <c r="A4" s="13">
        <v>6132</v>
      </c>
      <c r="B4" s="14" t="s">
        <v>39</v>
      </c>
      <c r="C4" s="14" t="s">
        <v>40</v>
      </c>
      <c r="D4" s="14" t="s">
        <v>41</v>
      </c>
      <c r="E4" s="14" t="s">
        <v>42</v>
      </c>
      <c r="F4" s="14" t="s">
        <v>43</v>
      </c>
      <c r="G4" s="14" t="s">
        <v>44</v>
      </c>
      <c r="H4" s="13">
        <v>0</v>
      </c>
      <c r="I4" s="14" t="s">
        <v>51</v>
      </c>
      <c r="J4" s="14">
        <v>2</v>
      </c>
      <c r="K4" s="14">
        <v>2</v>
      </c>
      <c r="L4" s="15" t="s">
        <v>45</v>
      </c>
      <c r="M4" s="16">
        <v>8</v>
      </c>
      <c r="N4" s="16">
        <v>0</v>
      </c>
      <c r="O4" s="16">
        <v>44</v>
      </c>
      <c r="P4" s="16">
        <v>138</v>
      </c>
      <c r="Q4" s="23">
        <f t="shared" si="0"/>
        <v>138.16</v>
      </c>
      <c r="R4" s="16">
        <v>4</v>
      </c>
      <c r="S4" s="16"/>
      <c r="T4" s="14" t="s">
        <v>46</v>
      </c>
      <c r="U4" s="14" t="s">
        <v>47</v>
      </c>
      <c r="V4" s="16">
        <v>0</v>
      </c>
      <c r="W4" s="14"/>
      <c r="X4" s="14" t="s">
        <v>48</v>
      </c>
      <c r="Y4" s="14" t="s">
        <v>52</v>
      </c>
      <c r="Z4" s="14" t="s">
        <v>50</v>
      </c>
      <c r="AA4" s="17">
        <v>47</v>
      </c>
      <c r="AB4" s="21">
        <v>21774</v>
      </c>
    </row>
    <row r="5" spans="1:28" x14ac:dyDescent="0.25">
      <c r="A5" s="13">
        <v>6158</v>
      </c>
      <c r="B5" s="14" t="s">
        <v>39</v>
      </c>
      <c r="C5" s="14" t="s">
        <v>40</v>
      </c>
      <c r="D5" s="14" t="s">
        <v>41</v>
      </c>
      <c r="E5" s="14" t="s">
        <v>42</v>
      </c>
      <c r="F5" s="14" t="s">
        <v>43</v>
      </c>
      <c r="G5" s="14" t="s">
        <v>44</v>
      </c>
      <c r="H5" s="13">
        <v>0</v>
      </c>
      <c r="I5" s="14" t="s">
        <v>51</v>
      </c>
      <c r="J5" s="14">
        <v>3</v>
      </c>
      <c r="K5" s="14">
        <v>2</v>
      </c>
      <c r="L5" s="15" t="s">
        <v>45</v>
      </c>
      <c r="M5" s="16">
        <v>6</v>
      </c>
      <c r="N5" s="16">
        <v>0</v>
      </c>
      <c r="O5" s="16">
        <v>34</v>
      </c>
      <c r="P5" s="16">
        <v>107</v>
      </c>
      <c r="Q5" s="23">
        <f t="shared" si="0"/>
        <v>106.76</v>
      </c>
      <c r="R5" s="16">
        <v>4</v>
      </c>
      <c r="S5" s="16"/>
      <c r="T5" s="14" t="s">
        <v>46</v>
      </c>
      <c r="U5" s="14" t="s">
        <v>47</v>
      </c>
      <c r="V5" s="16">
        <v>0</v>
      </c>
      <c r="W5" s="14"/>
      <c r="X5" s="14" t="s">
        <v>48</v>
      </c>
      <c r="Y5" s="14" t="s">
        <v>49</v>
      </c>
      <c r="Z5" s="14" t="s">
        <v>50</v>
      </c>
      <c r="AA5" s="17">
        <v>36</v>
      </c>
      <c r="AB5" s="21">
        <v>11382</v>
      </c>
    </row>
    <row r="6" spans="1:28" x14ac:dyDescent="0.25">
      <c r="A6" s="13">
        <v>6159</v>
      </c>
      <c r="B6" s="14" t="s">
        <v>39</v>
      </c>
      <c r="C6" s="14" t="s">
        <v>40</v>
      </c>
      <c r="D6" s="14" t="s">
        <v>41</v>
      </c>
      <c r="E6" s="14" t="s">
        <v>42</v>
      </c>
      <c r="F6" s="14" t="s">
        <v>43</v>
      </c>
      <c r="G6" s="14" t="s">
        <v>44</v>
      </c>
      <c r="H6" s="13">
        <v>0</v>
      </c>
      <c r="I6" s="14" t="s">
        <v>51</v>
      </c>
      <c r="J6" s="14">
        <v>2</v>
      </c>
      <c r="K6" s="14">
        <v>3</v>
      </c>
      <c r="L6" s="15" t="s">
        <v>45</v>
      </c>
      <c r="M6" s="16">
        <v>6</v>
      </c>
      <c r="N6" s="16">
        <v>0</v>
      </c>
      <c r="O6" s="16">
        <v>34</v>
      </c>
      <c r="P6" s="16">
        <v>107</v>
      </c>
      <c r="Q6" s="23">
        <f t="shared" si="0"/>
        <v>106.76</v>
      </c>
      <c r="R6" s="16">
        <v>4</v>
      </c>
      <c r="S6" s="16"/>
      <c r="T6" s="14" t="s">
        <v>46</v>
      </c>
      <c r="U6" s="14" t="s">
        <v>47</v>
      </c>
      <c r="V6" s="16">
        <v>0</v>
      </c>
      <c r="W6" s="14"/>
      <c r="X6" s="14" t="s">
        <v>48</v>
      </c>
      <c r="Y6" s="14" t="s">
        <v>49</v>
      </c>
      <c r="Z6" s="14" t="s">
        <v>50</v>
      </c>
      <c r="AA6" s="17">
        <v>39</v>
      </c>
      <c r="AB6" s="21">
        <v>11382</v>
      </c>
    </row>
    <row r="7" spans="1:28" x14ac:dyDescent="0.25">
      <c r="A7" s="13">
        <v>6192</v>
      </c>
      <c r="B7" s="14" t="s">
        <v>39</v>
      </c>
      <c r="C7" s="14" t="s">
        <v>40</v>
      </c>
      <c r="D7" s="14" t="s">
        <v>41</v>
      </c>
      <c r="E7" s="14" t="s">
        <v>42</v>
      </c>
      <c r="F7" s="14" t="s">
        <v>43</v>
      </c>
      <c r="G7" s="14" t="s">
        <v>44</v>
      </c>
      <c r="H7" s="13">
        <v>0</v>
      </c>
      <c r="I7" s="14" t="s">
        <v>51</v>
      </c>
      <c r="J7" s="14">
        <v>2</v>
      </c>
      <c r="K7" s="14">
        <v>2</v>
      </c>
      <c r="L7" s="15" t="s">
        <v>45</v>
      </c>
      <c r="M7" s="16">
        <v>7</v>
      </c>
      <c r="N7" s="16">
        <v>0</v>
      </c>
      <c r="O7" s="16">
        <v>36</v>
      </c>
      <c r="P7" s="16">
        <v>113</v>
      </c>
      <c r="Q7" s="23">
        <f t="shared" si="0"/>
        <v>113.04</v>
      </c>
      <c r="R7" s="16">
        <v>4</v>
      </c>
      <c r="S7" s="16"/>
      <c r="T7" s="14" t="s">
        <v>46</v>
      </c>
      <c r="U7" s="14" t="s">
        <v>47</v>
      </c>
      <c r="V7" s="16">
        <v>0</v>
      </c>
      <c r="W7" s="14"/>
      <c r="X7" s="14" t="s">
        <v>48</v>
      </c>
      <c r="Y7" s="14" t="s">
        <v>52</v>
      </c>
      <c r="Z7" s="14" t="s">
        <v>50</v>
      </c>
      <c r="AA7" s="17">
        <v>51</v>
      </c>
      <c r="AB7" s="21">
        <v>18956</v>
      </c>
    </row>
    <row r="8" spans="1:28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9" t="s">
        <v>53</v>
      </c>
      <c r="S8" s="18"/>
      <c r="T8" s="18"/>
      <c r="U8" s="18"/>
      <c r="V8" s="18"/>
      <c r="W8" s="18"/>
      <c r="X8" s="18"/>
      <c r="Y8" s="18"/>
      <c r="Z8" s="18"/>
      <c r="AA8" s="20"/>
      <c r="AB8" s="22">
        <f>SUM(AB2:AB7)</f>
        <v>137176</v>
      </c>
    </row>
  </sheetData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E2F43-73EE-40D8-A0D0-214C7702733B}">
  <dimension ref="A1:G8"/>
  <sheetViews>
    <sheetView workbookViewId="0">
      <selection activeCell="F8" sqref="F8"/>
    </sheetView>
  </sheetViews>
  <sheetFormatPr defaultRowHeight="15" x14ac:dyDescent="0.25"/>
  <cols>
    <col min="1" max="1" width="22" bestFit="1" customWidth="1"/>
    <col min="2" max="2" width="20.42578125" customWidth="1"/>
    <col min="3" max="3" width="11.42578125" bestFit="1" customWidth="1"/>
    <col min="4" max="4" width="11.140625" customWidth="1"/>
    <col min="7" max="7" width="13" customWidth="1"/>
  </cols>
  <sheetData>
    <row r="1" spans="1:7" x14ac:dyDescent="0.25">
      <c r="A1" s="27" t="s">
        <v>0</v>
      </c>
      <c r="B1" s="27"/>
      <c r="C1" s="27"/>
      <c r="D1" s="27"/>
      <c r="E1" s="27"/>
      <c r="F1" s="27"/>
      <c r="G1" s="27"/>
    </row>
    <row r="2" spans="1:7" x14ac:dyDescent="0.25">
      <c r="A2" s="1"/>
      <c r="B2" s="1"/>
      <c r="C2" s="1"/>
      <c r="D2" s="1"/>
      <c r="E2" s="1"/>
      <c r="F2" s="1"/>
      <c r="G2" s="1"/>
    </row>
    <row r="3" spans="1:7" x14ac:dyDescent="0.25">
      <c r="A3" s="2" t="s">
        <v>1</v>
      </c>
      <c r="B3" s="3">
        <f>Ekol_ujma!AB8</f>
        <v>137176</v>
      </c>
      <c r="C3" s="1"/>
      <c r="D3" s="1"/>
      <c r="E3" s="1"/>
      <c r="F3" s="1"/>
      <c r="G3" s="1"/>
    </row>
    <row r="4" spans="1:7" x14ac:dyDescent="0.25">
      <c r="A4" s="28" t="s">
        <v>2</v>
      </c>
      <c r="B4" s="28"/>
      <c r="C4" s="28"/>
      <c r="D4" s="28"/>
      <c r="E4" s="28"/>
      <c r="F4" s="28"/>
      <c r="G4" s="28"/>
    </row>
    <row r="5" spans="1:7" ht="27.75" customHeight="1" x14ac:dyDescent="0.25">
      <c r="A5" s="29" t="s">
        <v>3</v>
      </c>
      <c r="B5" s="29"/>
      <c r="C5" s="29" t="s">
        <v>4</v>
      </c>
      <c r="D5" s="30" t="s">
        <v>5</v>
      </c>
      <c r="E5" s="30" t="s">
        <v>6</v>
      </c>
      <c r="F5" s="30" t="s">
        <v>7</v>
      </c>
      <c r="G5" s="31"/>
    </row>
    <row r="6" spans="1:7" x14ac:dyDescent="0.25">
      <c r="A6" s="29"/>
      <c r="B6" s="29"/>
      <c r="C6" s="29"/>
      <c r="D6" s="31"/>
      <c r="E6" s="30"/>
      <c r="F6" s="4" t="s">
        <v>4</v>
      </c>
      <c r="G6" s="4" t="s">
        <v>8</v>
      </c>
    </row>
    <row r="7" spans="1:7" x14ac:dyDescent="0.25">
      <c r="A7" s="24" t="s">
        <v>9</v>
      </c>
      <c r="B7" s="25"/>
      <c r="C7" s="25"/>
      <c r="D7" s="25"/>
      <c r="E7" s="25"/>
      <c r="F7" s="25"/>
      <c r="G7" s="26"/>
    </row>
    <row r="8" spans="1:7" x14ac:dyDescent="0.25">
      <c r="A8" s="5" t="s">
        <v>54</v>
      </c>
      <c r="B8" s="6" t="s">
        <v>55</v>
      </c>
      <c r="C8" s="7">
        <f>$B$3/F8</f>
        <v>8.6285067304063396</v>
      </c>
      <c r="D8" s="8" t="s">
        <v>10</v>
      </c>
      <c r="E8" s="9">
        <v>5</v>
      </c>
      <c r="F8" s="10">
        <v>15898</v>
      </c>
      <c r="G8" s="10">
        <f>C8*F8</f>
        <v>137176</v>
      </c>
    </row>
  </sheetData>
  <mergeCells count="8">
    <mergeCell ref="A7:G7"/>
    <mergeCell ref="A1:G1"/>
    <mergeCell ref="A4:G4"/>
    <mergeCell ref="A5:B6"/>
    <mergeCell ref="C5:C6"/>
    <mergeCell ref="D5:D6"/>
    <mergeCell ref="E5:E6"/>
    <mergeCell ref="F5:G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Ekol_ujma</vt:lpstr>
      <vt:lpstr>Kompenzace_ekol_ujmy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Bednář Jiří</dc:creator>
  <cp:lastModifiedBy>Zeler Ondřej</cp:lastModifiedBy>
  <dcterms:created xsi:type="dcterms:W3CDTF">2022-08-18T13:44:34Z</dcterms:created>
  <dcterms:modified xsi:type="dcterms:W3CDTF">2022-09-02T09:28:44Z</dcterms:modified>
</cp:coreProperties>
</file>